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70" windowWidth="9030" windowHeight="120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GG</author>
    <author>GERARDL555</author>
  </authors>
  <commentList>
    <comment ref="E17" authorId="0">
      <text>
        <r>
          <rPr>
            <b/>
            <sz val="10"/>
            <rFont val="Tahoma"/>
            <family val="0"/>
          </rPr>
          <t>GG:</t>
        </r>
        <r>
          <rPr>
            <sz val="10"/>
            <rFont val="Tahoma"/>
            <family val="0"/>
          </rPr>
          <t xml:space="preserve">
15,07,2009 = 13,90 €
31,07,2009 = 06,00 €
05,08,2009 = 45,90 €
</t>
        </r>
      </text>
    </comment>
    <comment ref="D17" authorId="0">
      <text>
        <r>
          <rPr>
            <b/>
            <sz val="10"/>
            <rFont val="Tahoma"/>
            <family val="0"/>
          </rPr>
          <t>GG:</t>
        </r>
        <r>
          <rPr>
            <sz val="10"/>
            <rFont val="Tahoma"/>
            <family val="0"/>
          </rPr>
          <t xml:space="preserve">
28,06,2009 = 6,40 €
09,07,2009 = 18,90 €</t>
        </r>
      </text>
    </comment>
    <comment ref="D16" authorId="0">
      <text>
        <r>
          <rPr>
            <b/>
            <sz val="10"/>
            <rFont val="Tahoma"/>
            <family val="0"/>
          </rPr>
          <t>GG:</t>
        </r>
        <r>
          <rPr>
            <sz val="10"/>
            <rFont val="Tahoma"/>
            <family val="0"/>
          </rPr>
          <t xml:space="preserve">
14,06,2009 = 10 €
21,06,2009 = 10 €
28,06,2009 = 12 €
02,07,2009 = 13 €
09,07,2009 = 13 €</t>
        </r>
      </text>
    </comment>
    <comment ref="D15" authorId="0">
      <text>
        <r>
          <rPr>
            <b/>
            <sz val="10"/>
            <rFont val="Tahoma"/>
            <family val="0"/>
          </rPr>
          <t>GG:</t>
        </r>
        <r>
          <rPr>
            <sz val="10"/>
            <rFont val="Tahoma"/>
            <family val="0"/>
          </rPr>
          <t xml:space="preserve">
02,07,2009 = 6 € </t>
        </r>
      </text>
    </comment>
    <comment ref="E16" authorId="0">
      <text>
        <r>
          <rPr>
            <b/>
            <sz val="10"/>
            <rFont val="Tahoma"/>
            <family val="0"/>
          </rPr>
          <t>GG:</t>
        </r>
        <r>
          <rPr>
            <sz val="10"/>
            <rFont val="Tahoma"/>
            <family val="0"/>
          </rPr>
          <t xml:space="preserve">
15,07,2009 = 13 €
21,07,2009 = 21 €
31,07,2009 = 24 €
05,08,2009 = 25 €
11,08,2009 = 25 €</t>
        </r>
      </text>
    </comment>
    <comment ref="F16" authorId="1">
      <text>
        <r>
          <rPr>
            <b/>
            <sz val="9"/>
            <rFont val="Tahoma"/>
            <family val="0"/>
          </rPr>
          <t>GG :</t>
        </r>
        <r>
          <rPr>
            <sz val="9"/>
            <rFont val="Tahoma"/>
            <family val="0"/>
          </rPr>
          <t xml:space="preserve">
22,08,2009 : 26 €
29,08,2009 : 28 €
04,09,2009 : 29 €
09,09,2009 : 29 €
16,09,2009 : 29 €
</t>
        </r>
      </text>
    </comment>
    <comment ref="F15" authorId="1">
      <text>
        <r>
          <rPr>
            <b/>
            <sz val="9"/>
            <rFont val="Tahoma"/>
            <family val="0"/>
          </rPr>
          <t>GG :</t>
        </r>
        <r>
          <rPr>
            <sz val="9"/>
            <rFont val="Tahoma"/>
            <family val="0"/>
          </rPr>
          <t xml:space="preserve">
22,08,2009 : 1 €
</t>
        </r>
      </text>
    </comment>
    <comment ref="F17" authorId="1">
      <text>
        <r>
          <rPr>
            <b/>
            <sz val="9"/>
            <rFont val="Tahoma"/>
            <family val="0"/>
          </rPr>
          <t>GG :</t>
        </r>
        <r>
          <rPr>
            <sz val="9"/>
            <rFont val="Tahoma"/>
            <family val="0"/>
          </rPr>
          <t xml:space="preserve">
29,08,2009 : 75,60 €
04,09,2009 : 15,30 €
09,09,2009 : 12,30 €
16,09,2009 : 12,20 €</t>
        </r>
      </text>
    </comment>
    <comment ref="G16" authorId="1">
      <text>
        <r>
          <rPr>
            <b/>
            <sz val="9"/>
            <rFont val="Tahoma"/>
            <family val="0"/>
          </rPr>
          <t>GG :
24,09,2009 : 28 €
04,10,2009 : 28 €
11,10,2009 : 29 €
15,10,2009 : 31 €
22,10,2009 : 32 €</t>
        </r>
      </text>
    </comment>
    <comment ref="G17" authorId="1">
      <text>
        <r>
          <rPr>
            <b/>
            <sz val="9"/>
            <rFont val="Tahoma"/>
            <family val="0"/>
          </rPr>
          <t>GG :
04,10,2009 : 7,50 €
11,10,2009 : 181,60 €
15,10,2009 : 194,40 €
22,10,2009 : 147,00 €</t>
        </r>
      </text>
    </comment>
    <comment ref="G15" authorId="1">
      <text>
        <r>
          <rPr>
            <b/>
            <sz val="9"/>
            <rFont val="Tahoma"/>
            <family val="0"/>
          </rPr>
          <t>GG :
15,10,2009 : 387,50 €</t>
        </r>
        <r>
          <rPr>
            <sz val="9"/>
            <rFont val="Tahoma"/>
            <family val="0"/>
          </rPr>
          <t xml:space="preserve">
</t>
        </r>
      </text>
    </comment>
    <comment ref="H15" authorId="1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29,10,2009 : 252,00 €
07,11,2009 : 01,00 €
14,11,2009 : 20,00 €
21,11,2009 : 90,00 €
</t>
        </r>
      </text>
    </comment>
    <comment ref="H16" authorId="1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29,10,2009 : 32,00 €
07,11,2009 : 35,00 €
14,11,2009 : 36,00 €
21,11,2009 : 36,00 €
24,11,2009 : 36,00 €</t>
        </r>
      </text>
    </comment>
    <comment ref="H17" authorId="1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29,10,2009 : 20,40 €
07,11,2009 : 55,80 €
14,11,2009 : 70,20 €
21,11,2009 : 37,00 €
</t>
        </r>
      </text>
    </comment>
    <comment ref="I19" authorId="1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QUOTE-PART = 4,53 €
MICHEL T.
MICHELE L.
NADINE C.</t>
        </r>
      </text>
    </comment>
    <comment ref="I15" authorId="1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05,12,2009 : 39,00 €
12,12,2009 : 27,00 €
19,12,2009 : 39,00 €
26,12,2009 : 21,00 €
02,01,2010 : 21,00 €</t>
        </r>
      </text>
    </comment>
    <comment ref="I16" authorId="1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05,12,2009 : 39,00 €
12,12,2009 : 39,00 €
19,12,2009 : 39,00 €
26,12,2009 : 39,00 €
02,01,2010 : 39,00 €</t>
        </r>
      </text>
    </comment>
    <comment ref="I17" authorId="1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05,12,2009 : 58,20 €
12,12,2009 : 23,90 €
26,12,2009 : 77,40 €
02,01,2010 : 60,20 €</t>
        </r>
      </text>
    </comment>
    <comment ref="I26" authorId="1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DEPART EQUIPE
3*6,39=19,17 €
CLAIRE
MARIE ROSE
YAHYA</t>
        </r>
      </text>
    </comment>
  </commentList>
</comments>
</file>

<file path=xl/sharedStrings.xml><?xml version="1.0" encoding="utf-8"?>
<sst xmlns="http://schemas.openxmlformats.org/spreadsheetml/2006/main" count="19" uniqueCount="19">
  <si>
    <t>GAINS</t>
  </si>
  <si>
    <t>CUMUL DES GAINS</t>
  </si>
  <si>
    <t>TOTAL DES MISES</t>
  </si>
  <si>
    <t>REPORT CAISSE COTISATION</t>
  </si>
  <si>
    <t>REPORT</t>
  </si>
  <si>
    <t>MISE SUR CAISSE GAIN</t>
  </si>
  <si>
    <t>MISE SUR CAISSE COTISATION</t>
  </si>
  <si>
    <t>TOTAL  CAISSE GAIN</t>
  </si>
  <si>
    <t>S 39 / S 43</t>
  </si>
  <si>
    <t>S 34 / S 38</t>
  </si>
  <si>
    <t>S 29 / S 33</t>
  </si>
  <si>
    <t>S 24 / S 28   2009</t>
  </si>
  <si>
    <t>S 44 / S 48</t>
  </si>
  <si>
    <t>S 49 / S 53 / 2009</t>
  </si>
  <si>
    <t>NOMBRE DE JOUEURS</t>
  </si>
  <si>
    <t>QUOTE-PART</t>
  </si>
  <si>
    <t>RETRAIT QUOTE-PART</t>
  </si>
  <si>
    <t xml:space="preserve">SOLDE CAISSE GAIN </t>
  </si>
  <si>
    <r>
      <t xml:space="preserve">BILAN DE 
L'EQUIPE
GERARDL555 PMU
</t>
    </r>
    <r>
      <rPr>
        <b/>
        <i/>
        <sz val="24"/>
        <rFont val="Comic Sans MS"/>
        <family val="4"/>
      </rPr>
      <t>2009</t>
    </r>
    <r>
      <rPr>
        <b/>
        <i/>
        <sz val="10"/>
        <rFont val="Comic Sans MS"/>
        <family val="4"/>
      </rPr>
      <t xml:space="preserve">
Promene ta souris sur les mises et les gains pour avoir le détail !
Tous les détails des jeux sur le forum
Rubrique EQUIPE GERARDL555 " PMU " - LES JEUX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</si>
</sst>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Arial"/>
      <family val="2"/>
    </font>
    <font>
      <b/>
      <i/>
      <sz val="10"/>
      <name val="Comic Sans MS"/>
      <family val="4"/>
    </font>
    <font>
      <b/>
      <i/>
      <sz val="9"/>
      <name val="Comic Sans MS"/>
      <family val="4"/>
    </font>
    <font>
      <b/>
      <i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i/>
      <sz val="24"/>
      <name val="Comic Sans MS"/>
      <family val="4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hidden="1"/>
    </xf>
    <xf numFmtId="43" fontId="3" fillId="0" borderId="0" xfId="0" applyNumberFormat="1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43" fontId="2" fillId="0" borderId="1" xfId="0" applyNumberFormat="1" applyFont="1" applyBorder="1" applyAlignment="1" applyProtection="1">
      <alignment horizontal="center" vertical="center" textRotation="90"/>
      <protection/>
    </xf>
    <xf numFmtId="43" fontId="1" fillId="0" borderId="1" xfId="0" applyNumberFormat="1" applyFont="1" applyBorder="1" applyAlignment="1" applyProtection="1">
      <alignment horizontal="center" vertical="center" textRotation="90"/>
      <protection/>
    </xf>
    <xf numFmtId="2" fontId="2" fillId="0" borderId="1" xfId="0" applyNumberFormat="1" applyFont="1" applyBorder="1" applyAlignment="1" applyProtection="1">
      <alignment horizontal="center" vertical="center" textRotation="90" wrapText="1"/>
      <protection/>
    </xf>
    <xf numFmtId="2" fontId="1" fillId="0" borderId="1" xfId="0" applyNumberFormat="1" applyFont="1" applyBorder="1" applyAlignment="1" applyProtection="1">
      <alignment horizontal="center" vertical="center" textRotation="90"/>
      <protection/>
    </xf>
    <xf numFmtId="2" fontId="2" fillId="0" borderId="1" xfId="0" applyNumberFormat="1" applyFont="1" applyBorder="1" applyAlignment="1" applyProtection="1">
      <alignment horizontal="center" vertical="center" textRotation="90"/>
      <protection/>
    </xf>
    <xf numFmtId="2" fontId="1" fillId="0" borderId="1" xfId="0" applyNumberFormat="1" applyFont="1" applyFill="1" applyBorder="1" applyAlignment="1" applyProtection="1">
      <alignment horizontal="center" vertical="center" textRotation="90"/>
      <protection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textRotation="90"/>
      <protection hidden="1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2" fontId="1" fillId="0" borderId="2" xfId="0" applyNumberFormat="1" applyFont="1" applyBorder="1" applyAlignment="1" applyProtection="1">
      <alignment horizontal="center" vertical="center" wrapText="1"/>
      <protection/>
    </xf>
    <xf numFmtId="2" fontId="1" fillId="0" borderId="3" xfId="0" applyNumberFormat="1" applyFont="1" applyBorder="1" applyAlignment="1" applyProtection="1">
      <alignment horizontal="center" vertical="center" wrapText="1"/>
      <protection/>
    </xf>
    <xf numFmtId="2" fontId="1" fillId="0" borderId="2" xfId="0" applyNumberFormat="1" applyFont="1" applyFill="1" applyBorder="1" applyAlignment="1" applyProtection="1">
      <alignment horizontal="center" vertical="center" wrapText="1"/>
      <protection/>
    </xf>
    <xf numFmtId="2" fontId="1" fillId="0" borderId="3" xfId="0" applyNumberFormat="1" applyFont="1" applyFill="1" applyBorder="1" applyAlignment="1" applyProtection="1">
      <alignment horizontal="center" vertical="center" wrapText="1"/>
      <protection/>
    </xf>
    <xf numFmtId="2" fontId="1" fillId="0" borderId="2" xfId="0" applyNumberFormat="1" applyFont="1" applyBorder="1" applyAlignment="1" applyProtection="1">
      <alignment horizontal="center" vertical="center"/>
      <protection/>
    </xf>
    <xf numFmtId="2" fontId="1" fillId="0" borderId="3" xfId="0" applyNumberFormat="1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textRotation="90"/>
      <protection/>
    </xf>
    <xf numFmtId="14" fontId="1" fillId="0" borderId="1" xfId="0" applyNumberFormat="1" applyFont="1" applyBorder="1" applyAlignment="1" applyProtection="1">
      <alignment horizontal="center" vertical="center" textRotation="90"/>
      <protection/>
    </xf>
    <xf numFmtId="43" fontId="1" fillId="0" borderId="2" xfId="0" applyNumberFormat="1" applyFont="1" applyBorder="1" applyAlignment="1" applyProtection="1">
      <alignment horizontal="center" vertical="center"/>
      <protection/>
    </xf>
    <xf numFmtId="43" fontId="1" fillId="0" borderId="3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SheetLayoutView="100" workbookViewId="0" topLeftCell="A1">
      <selection activeCell="A15" sqref="A15:B15"/>
    </sheetView>
  </sheetViews>
  <sheetFormatPr defaultColWidth="11.421875" defaultRowHeight="12.75"/>
  <cols>
    <col min="1" max="1" width="3.57421875" style="1" customWidth="1"/>
    <col min="2" max="2" width="29.7109375" style="1" customWidth="1"/>
    <col min="3" max="9" width="3.57421875" style="1" customWidth="1"/>
    <col min="10" max="16384" width="11.421875" style="1" customWidth="1"/>
  </cols>
  <sheetData>
    <row r="1" spans="1:9" ht="32.25" customHeight="1">
      <c r="A1" s="19" t="s">
        <v>18</v>
      </c>
      <c r="B1" s="20"/>
      <c r="C1" s="25" t="s">
        <v>4</v>
      </c>
      <c r="D1" s="25" t="s">
        <v>11</v>
      </c>
      <c r="E1" s="26" t="s">
        <v>10</v>
      </c>
      <c r="F1" s="26" t="s">
        <v>9</v>
      </c>
      <c r="G1" s="25" t="s">
        <v>8</v>
      </c>
      <c r="H1" s="25" t="s">
        <v>12</v>
      </c>
      <c r="I1" s="25" t="s">
        <v>13</v>
      </c>
    </row>
    <row r="2" spans="1:9" ht="16.5" customHeight="1">
      <c r="A2" s="21"/>
      <c r="B2" s="22"/>
      <c r="C2" s="25"/>
      <c r="D2" s="25"/>
      <c r="E2" s="26"/>
      <c r="F2" s="26"/>
      <c r="G2" s="25"/>
      <c r="H2" s="25"/>
      <c r="I2" s="25"/>
    </row>
    <row r="3" spans="1:9" ht="16.5" customHeight="1">
      <c r="A3" s="21"/>
      <c r="B3" s="22"/>
      <c r="C3" s="25"/>
      <c r="D3" s="25"/>
      <c r="E3" s="26"/>
      <c r="F3" s="26"/>
      <c r="G3" s="25"/>
      <c r="H3" s="25"/>
      <c r="I3" s="25"/>
    </row>
    <row r="4" spans="1:9" ht="12.75" customHeight="1">
      <c r="A4" s="21"/>
      <c r="B4" s="22"/>
      <c r="C4" s="25"/>
      <c r="D4" s="25"/>
      <c r="E4" s="26"/>
      <c r="F4" s="26"/>
      <c r="G4" s="25"/>
      <c r="H4" s="25"/>
      <c r="I4" s="25"/>
    </row>
    <row r="5" spans="1:9" ht="16.5" customHeight="1">
      <c r="A5" s="21"/>
      <c r="B5" s="22"/>
      <c r="C5" s="25"/>
      <c r="D5" s="25"/>
      <c r="E5" s="26"/>
      <c r="F5" s="26"/>
      <c r="G5" s="25"/>
      <c r="H5" s="25"/>
      <c r="I5" s="25"/>
    </row>
    <row r="6" spans="1:9" ht="16.5" customHeight="1">
      <c r="A6" s="21"/>
      <c r="B6" s="22"/>
      <c r="C6" s="25"/>
      <c r="D6" s="25"/>
      <c r="E6" s="26"/>
      <c r="F6" s="26"/>
      <c r="G6" s="25"/>
      <c r="H6" s="25"/>
      <c r="I6" s="25"/>
    </row>
    <row r="7" spans="1:9" ht="16.5" customHeight="1">
      <c r="A7" s="21"/>
      <c r="B7" s="22"/>
      <c r="C7" s="25"/>
      <c r="D7" s="25"/>
      <c r="E7" s="26"/>
      <c r="F7" s="26"/>
      <c r="G7" s="25"/>
      <c r="H7" s="25"/>
      <c r="I7" s="25"/>
    </row>
    <row r="8" spans="1:9" ht="16.5" customHeight="1">
      <c r="A8" s="21"/>
      <c r="B8" s="22"/>
      <c r="C8" s="25"/>
      <c r="D8" s="25"/>
      <c r="E8" s="26"/>
      <c r="F8" s="26"/>
      <c r="G8" s="25"/>
      <c r="H8" s="25"/>
      <c r="I8" s="25"/>
    </row>
    <row r="9" spans="1:9" ht="16.5" customHeight="1">
      <c r="A9" s="21"/>
      <c r="B9" s="22"/>
      <c r="C9" s="25"/>
      <c r="D9" s="25"/>
      <c r="E9" s="26"/>
      <c r="F9" s="26"/>
      <c r="G9" s="25"/>
      <c r="H9" s="25"/>
      <c r="I9" s="25"/>
    </row>
    <row r="10" spans="1:9" ht="16.5" customHeight="1">
      <c r="A10" s="21"/>
      <c r="B10" s="22"/>
      <c r="C10" s="25"/>
      <c r="D10" s="25"/>
      <c r="E10" s="26"/>
      <c r="F10" s="26"/>
      <c r="G10" s="25"/>
      <c r="H10" s="25"/>
      <c r="I10" s="25"/>
    </row>
    <row r="11" spans="1:9" ht="16.5" customHeight="1">
      <c r="A11" s="21"/>
      <c r="B11" s="22"/>
      <c r="C11" s="25"/>
      <c r="D11" s="25"/>
      <c r="E11" s="26"/>
      <c r="F11" s="26"/>
      <c r="G11" s="25"/>
      <c r="H11" s="25"/>
      <c r="I11" s="25"/>
    </row>
    <row r="12" spans="1:9" ht="16.5" customHeight="1">
      <c r="A12" s="21"/>
      <c r="B12" s="22"/>
      <c r="C12" s="25"/>
      <c r="D12" s="25"/>
      <c r="E12" s="26"/>
      <c r="F12" s="26"/>
      <c r="G12" s="25"/>
      <c r="H12" s="25"/>
      <c r="I12" s="25"/>
    </row>
    <row r="13" spans="1:9" ht="16.5" customHeight="1">
      <c r="A13" s="21"/>
      <c r="B13" s="22"/>
      <c r="C13" s="25"/>
      <c r="D13" s="25"/>
      <c r="E13" s="26"/>
      <c r="F13" s="26"/>
      <c r="G13" s="25"/>
      <c r="H13" s="25"/>
      <c r="I13" s="25"/>
    </row>
    <row r="14" spans="1:9" ht="16.5" customHeight="1">
      <c r="A14" s="23"/>
      <c r="B14" s="24"/>
      <c r="C14" s="25"/>
      <c r="D14" s="25"/>
      <c r="E14" s="26"/>
      <c r="F14" s="26"/>
      <c r="G14" s="25"/>
      <c r="H14" s="25"/>
      <c r="I14" s="25"/>
    </row>
    <row r="15" spans="1:9" s="2" customFormat="1" ht="61.5" customHeight="1">
      <c r="A15" s="27" t="s">
        <v>5</v>
      </c>
      <c r="B15" s="28"/>
      <c r="C15" s="4"/>
      <c r="D15" s="5">
        <v>6</v>
      </c>
      <c r="E15" s="5"/>
      <c r="F15" s="5">
        <v>1</v>
      </c>
      <c r="G15" s="5">
        <v>387.5</v>
      </c>
      <c r="H15" s="5">
        <v>363</v>
      </c>
      <c r="I15" s="5">
        <v>147</v>
      </c>
    </row>
    <row r="16" spans="1:9" s="3" customFormat="1" ht="56.25" customHeight="1">
      <c r="A16" s="13" t="s">
        <v>6</v>
      </c>
      <c r="B16" s="14"/>
      <c r="C16" s="6"/>
      <c r="D16" s="7">
        <v>58</v>
      </c>
      <c r="E16" s="7">
        <v>108</v>
      </c>
      <c r="F16" s="7">
        <v>141</v>
      </c>
      <c r="G16" s="7">
        <v>148</v>
      </c>
      <c r="H16" s="7">
        <v>175</v>
      </c>
      <c r="I16" s="7">
        <v>195</v>
      </c>
    </row>
    <row r="17" spans="1:9" s="3" customFormat="1" ht="47.25" customHeight="1">
      <c r="A17" s="17" t="s">
        <v>0</v>
      </c>
      <c r="B17" s="18"/>
      <c r="C17" s="8"/>
      <c r="D17" s="7">
        <v>25.3</v>
      </c>
      <c r="E17" s="7">
        <v>65.8</v>
      </c>
      <c r="F17" s="7">
        <v>115.4</v>
      </c>
      <c r="G17" s="7">
        <v>530.5</v>
      </c>
      <c r="H17" s="7">
        <v>183.4</v>
      </c>
      <c r="I17" s="7">
        <v>219.7</v>
      </c>
    </row>
    <row r="18" spans="1:9" s="3" customFormat="1" ht="51" customHeight="1">
      <c r="A18" s="13" t="s">
        <v>1</v>
      </c>
      <c r="B18" s="14"/>
      <c r="C18" s="7"/>
      <c r="D18" s="7">
        <f aca="true" t="shared" si="0" ref="D18:I18">SUM(D17+C18)</f>
        <v>25.3</v>
      </c>
      <c r="E18" s="7">
        <f t="shared" si="0"/>
        <v>91.1</v>
      </c>
      <c r="F18" s="7">
        <f t="shared" si="0"/>
        <v>206.5</v>
      </c>
      <c r="G18" s="7">
        <f t="shared" si="0"/>
        <v>737</v>
      </c>
      <c r="H18" s="7">
        <f t="shared" si="0"/>
        <v>920.4</v>
      </c>
      <c r="I18" s="7">
        <f t="shared" si="0"/>
        <v>1140.1</v>
      </c>
    </row>
    <row r="19" spans="1:9" s="3" customFormat="1" ht="51" customHeight="1">
      <c r="A19" s="13" t="s">
        <v>3</v>
      </c>
      <c r="B19" s="14"/>
      <c r="C19" s="7"/>
      <c r="D19" s="7"/>
      <c r="E19" s="7"/>
      <c r="F19" s="7"/>
      <c r="G19" s="7"/>
      <c r="H19" s="7"/>
      <c r="I19" s="7">
        <v>13.59</v>
      </c>
    </row>
    <row r="20" spans="1:9" s="3" customFormat="1" ht="47.25" customHeight="1">
      <c r="A20" s="15" t="s">
        <v>7</v>
      </c>
      <c r="B20" s="16"/>
      <c r="C20" s="9"/>
      <c r="D20" s="7">
        <f aca="true" t="shared" si="1" ref="D20:I20">SUM(C20)+(D19)+(D17)-(D15)</f>
        <v>19.3</v>
      </c>
      <c r="E20" s="7">
        <f t="shared" si="1"/>
        <v>85.1</v>
      </c>
      <c r="F20" s="7">
        <f t="shared" si="1"/>
        <v>199.5</v>
      </c>
      <c r="G20" s="7">
        <f t="shared" si="1"/>
        <v>342.5</v>
      </c>
      <c r="H20" s="7">
        <f t="shared" si="1"/>
        <v>162.89999999999998</v>
      </c>
      <c r="I20" s="7">
        <f t="shared" si="1"/>
        <v>249.18999999999994</v>
      </c>
    </row>
    <row r="21" spans="1:9" s="3" customFormat="1" ht="63" customHeight="1">
      <c r="A21" s="15" t="s">
        <v>2</v>
      </c>
      <c r="B21" s="16"/>
      <c r="C21" s="9"/>
      <c r="D21" s="7">
        <f aca="true" t="shared" si="2" ref="D21:I21">SUM(C21)+(D16)+(D15)</f>
        <v>64</v>
      </c>
      <c r="E21" s="7">
        <f t="shared" si="2"/>
        <v>172</v>
      </c>
      <c r="F21" s="7">
        <f t="shared" si="2"/>
        <v>314</v>
      </c>
      <c r="G21" s="7">
        <f t="shared" si="2"/>
        <v>849.5</v>
      </c>
      <c r="H21" s="7">
        <f t="shared" si="2"/>
        <v>1387.5</v>
      </c>
      <c r="I21" s="7">
        <f t="shared" si="2"/>
        <v>1729.5</v>
      </c>
    </row>
    <row r="22" spans="1:9" ht="12.75">
      <c r="A22" s="10" t="s">
        <v>14</v>
      </c>
      <c r="B22" s="10"/>
      <c r="C22" s="10"/>
      <c r="D22" s="10"/>
      <c r="E22" s="10"/>
      <c r="F22" s="10"/>
      <c r="G22" s="10"/>
      <c r="H22" s="12">
        <v>36</v>
      </c>
      <c r="I22" s="12">
        <v>39</v>
      </c>
    </row>
    <row r="23" spans="1:9" ht="12.75">
      <c r="A23" s="10"/>
      <c r="B23" s="10"/>
      <c r="C23" s="10"/>
      <c r="D23" s="10"/>
      <c r="E23" s="10"/>
      <c r="F23" s="10"/>
      <c r="G23" s="10"/>
      <c r="H23" s="12"/>
      <c r="I23" s="12"/>
    </row>
    <row r="24" spans="1:9" ht="12.75" customHeight="1">
      <c r="A24" s="10" t="s">
        <v>15</v>
      </c>
      <c r="B24" s="10"/>
      <c r="C24" s="10"/>
      <c r="D24" s="10"/>
      <c r="E24" s="10"/>
      <c r="F24" s="10"/>
      <c r="G24" s="10"/>
      <c r="H24" s="11">
        <f>SUM(H20)/H22</f>
        <v>4.5249999999999995</v>
      </c>
      <c r="I24" s="11">
        <f>SUM(I20)/I22</f>
        <v>6.389487179487178</v>
      </c>
    </row>
    <row r="25" spans="1:9" ht="24" customHeight="1">
      <c r="A25" s="10"/>
      <c r="B25" s="10"/>
      <c r="C25" s="10"/>
      <c r="D25" s="10"/>
      <c r="E25" s="10"/>
      <c r="F25" s="10"/>
      <c r="G25" s="10"/>
      <c r="H25" s="11"/>
      <c r="I25" s="11"/>
    </row>
    <row r="26" spans="1:9" ht="18" customHeight="1">
      <c r="A26" s="10" t="s">
        <v>16</v>
      </c>
      <c r="B26" s="10"/>
      <c r="C26" s="10"/>
      <c r="D26" s="10"/>
      <c r="E26" s="10"/>
      <c r="F26" s="10"/>
      <c r="G26" s="10"/>
      <c r="H26" s="12"/>
      <c r="I26" s="11">
        <v>19.17</v>
      </c>
    </row>
    <row r="27" spans="1:9" ht="20.25" customHeight="1">
      <c r="A27" s="10"/>
      <c r="B27" s="10"/>
      <c r="C27" s="10"/>
      <c r="D27" s="10"/>
      <c r="E27" s="10"/>
      <c r="F27" s="10"/>
      <c r="G27" s="10"/>
      <c r="H27" s="12"/>
      <c r="I27" s="11"/>
    </row>
    <row r="28" spans="1:9" ht="26.25" customHeight="1">
      <c r="A28" s="10" t="s">
        <v>17</v>
      </c>
      <c r="B28" s="10"/>
      <c r="C28" s="10"/>
      <c r="D28" s="10"/>
      <c r="E28" s="10"/>
      <c r="F28" s="10"/>
      <c r="G28" s="10"/>
      <c r="H28" s="12"/>
      <c r="I28" s="11">
        <f>SUM(I20)-I26</f>
        <v>230.01999999999992</v>
      </c>
    </row>
    <row r="29" spans="1:9" ht="25.5" customHeight="1">
      <c r="A29" s="10"/>
      <c r="B29" s="10"/>
      <c r="C29" s="10"/>
      <c r="D29" s="10"/>
      <c r="E29" s="10"/>
      <c r="F29" s="10"/>
      <c r="G29" s="10"/>
      <c r="H29" s="12"/>
      <c r="I29" s="12"/>
    </row>
  </sheetData>
  <mergeCells count="31">
    <mergeCell ref="A28:B29"/>
    <mergeCell ref="C28:G29"/>
    <mergeCell ref="H28:H29"/>
    <mergeCell ref="I28:I29"/>
    <mergeCell ref="A15:B15"/>
    <mergeCell ref="H1:H14"/>
    <mergeCell ref="I1:I14"/>
    <mergeCell ref="A26:B27"/>
    <mergeCell ref="C26:G27"/>
    <mergeCell ref="H26:H27"/>
    <mergeCell ref="I26:I27"/>
    <mergeCell ref="A16:B16"/>
    <mergeCell ref="A17:B17"/>
    <mergeCell ref="A1:B14"/>
    <mergeCell ref="G1:G14"/>
    <mergeCell ref="C1:C14"/>
    <mergeCell ref="D1:D14"/>
    <mergeCell ref="E1:E14"/>
    <mergeCell ref="F1:F14"/>
    <mergeCell ref="A18:B18"/>
    <mergeCell ref="A19:B19"/>
    <mergeCell ref="A20:B20"/>
    <mergeCell ref="A21:B21"/>
    <mergeCell ref="A22:B23"/>
    <mergeCell ref="H22:H23"/>
    <mergeCell ref="I22:I23"/>
    <mergeCell ref="C22:G23"/>
    <mergeCell ref="A24:B25"/>
    <mergeCell ref="C24:G25"/>
    <mergeCell ref="H24:H25"/>
    <mergeCell ref="I24:I25"/>
  </mergeCells>
  <printOptions horizontalCentered="1" verticalCentered="1"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GERARDL555</cp:lastModifiedBy>
  <cp:lastPrinted>2009-07-15T22:24:51Z</cp:lastPrinted>
  <dcterms:created xsi:type="dcterms:W3CDTF">2008-01-17T21:53:19Z</dcterms:created>
  <dcterms:modified xsi:type="dcterms:W3CDTF">2010-01-02T21:29:38Z</dcterms:modified>
  <cp:category/>
  <cp:version/>
  <cp:contentType/>
  <cp:contentStatus/>
</cp:coreProperties>
</file>