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1" yWindow="1320" windowWidth="18675" windowHeight="134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GERARDL555</author>
  </authors>
  <commentList>
    <comment ref="S19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QUOTE-PART - 1,69 €
ALIX
MICHEL T.</t>
        </r>
      </text>
    </comment>
    <comment ref="S24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DEPART EQUIPE 
4*2,83=11,32 €
FADILA
JOSY
OLLIVIER
YAHYA</t>
        </r>
      </text>
    </comment>
  </commentList>
</comments>
</file>

<file path=xl/sharedStrings.xml><?xml version="1.0" encoding="utf-8"?>
<sst xmlns="http://schemas.openxmlformats.org/spreadsheetml/2006/main" count="29" uniqueCount="29">
  <si>
    <t>GAINS</t>
  </si>
  <si>
    <t>CUMUL DES GAINS</t>
  </si>
  <si>
    <t>TOTAL DES MISES</t>
  </si>
  <si>
    <t>REPORT CAISSE COTISATION</t>
  </si>
  <si>
    <t>REPORT</t>
  </si>
  <si>
    <t>MISE SUR CAISSE COTISATION</t>
  </si>
  <si>
    <t>SUPER LOTO 13,02,2009</t>
  </si>
  <si>
    <t>ABONNEMENTS S 09 S 13</t>
  </si>
  <si>
    <t>ANNIVERSAIRE EURO M, 06,03,2009</t>
  </si>
  <si>
    <t>SUPER LOTO DU 13,03,2009</t>
  </si>
  <si>
    <t>ABONNEMENTS S 14 S 18</t>
  </si>
  <si>
    <t>ABONNEMENTS S 19 S 23</t>
  </si>
  <si>
    <t>ABONNEMENTS S 24 S 28</t>
  </si>
  <si>
    <t>BILAN DE L'EQUIPE GERARDL555
FDJ
2009</t>
  </si>
  <si>
    <t>ABONNEMENTS S 04  / S 08 - 2009</t>
  </si>
  <si>
    <t>ABONNEMENTS S 29 S 33</t>
  </si>
  <si>
    <t>ABONNEMENTS S 34 S 38</t>
  </si>
  <si>
    <t>EURO MILLIONS  18,09,2009</t>
  </si>
  <si>
    <t>EURO MILLIONS  17,07,2009</t>
  </si>
  <si>
    <t>ABONNEMENTS S 39 S 43</t>
  </si>
  <si>
    <t>ABONNEMENTS S 44 S 48</t>
  </si>
  <si>
    <t>SUPER LOTO DU 13,11,2009</t>
  </si>
  <si>
    <t>NOMBRE DE JOUEURS</t>
  </si>
  <si>
    <t>QUOTE-PART</t>
  </si>
  <si>
    <t>ABONNEMENTS S 49 S 53</t>
  </si>
  <si>
    <t>RETRAIT QUOTE-PART</t>
  </si>
  <si>
    <t>SOLDE CAISSE GAINS</t>
  </si>
  <si>
    <t>TOTAL  CAISSE GAINS</t>
  </si>
  <si>
    <t>MISE SUR CAISSE GAINS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</si>
</sst>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2"/>
    </font>
    <font>
      <b/>
      <i/>
      <sz val="10"/>
      <name val="Comic Sans MS"/>
      <family val="4"/>
    </font>
    <font>
      <b/>
      <i/>
      <sz val="9"/>
      <name val="Comic Sans MS"/>
      <family val="4"/>
    </font>
    <font>
      <b/>
      <i/>
      <sz val="10"/>
      <name val="Arial"/>
      <family val="2"/>
    </font>
    <font>
      <b/>
      <i/>
      <sz val="22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43" fontId="3" fillId="0" borderId="0" xfId="0" applyNumberFormat="1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43" fontId="2" fillId="0" borderId="1" xfId="0" applyNumberFormat="1" applyFont="1" applyBorder="1" applyAlignment="1" applyProtection="1">
      <alignment horizontal="center" vertical="center" textRotation="90"/>
      <protection/>
    </xf>
    <xf numFmtId="43" fontId="1" fillId="0" borderId="1" xfId="0" applyNumberFormat="1" applyFont="1" applyBorder="1" applyAlignment="1" applyProtection="1">
      <alignment horizontal="center" vertical="center" textRotation="90"/>
      <protection/>
    </xf>
    <xf numFmtId="2" fontId="2" fillId="0" borderId="1" xfId="0" applyNumberFormat="1" applyFont="1" applyBorder="1" applyAlignment="1" applyProtection="1">
      <alignment horizontal="center" vertical="center" textRotation="90" wrapText="1"/>
      <protection/>
    </xf>
    <xf numFmtId="2" fontId="1" fillId="0" borderId="1" xfId="0" applyNumberFormat="1" applyFont="1" applyBorder="1" applyAlignment="1" applyProtection="1">
      <alignment horizontal="center" vertical="center" textRotation="90"/>
      <protection/>
    </xf>
    <xf numFmtId="2" fontId="2" fillId="0" borderId="1" xfId="0" applyNumberFormat="1" applyFont="1" applyBorder="1" applyAlignment="1" applyProtection="1">
      <alignment horizontal="center" vertical="center" textRotation="90"/>
      <protection/>
    </xf>
    <xf numFmtId="2" fontId="1" fillId="0" borderId="1" xfId="0" applyNumberFormat="1" applyFont="1" applyFill="1" applyBorder="1" applyAlignment="1" applyProtection="1">
      <alignment horizontal="center" vertical="center" textRotation="90"/>
      <protection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2" fontId="1" fillId="0" borderId="1" xfId="0" applyNumberFormat="1" applyFont="1" applyBorder="1" applyAlignment="1" applyProtection="1">
      <alignment horizontal="center" vertical="center" textRotation="90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90"/>
      <protection/>
    </xf>
    <xf numFmtId="0" fontId="1" fillId="0" borderId="1" xfId="0" applyFont="1" applyBorder="1" applyAlignment="1" applyProtection="1">
      <alignment horizontal="center" vertical="center" textRotation="90"/>
      <protection/>
    </xf>
    <xf numFmtId="14" fontId="1" fillId="0" borderId="1" xfId="0" applyNumberFormat="1" applyFont="1" applyBorder="1" applyAlignment="1" applyProtection="1">
      <alignment horizontal="center" vertical="center" textRotation="90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2" fontId="1" fillId="0" borderId="8" xfId="0" applyNumberFormat="1" applyFont="1" applyBorder="1" applyAlignment="1" applyProtection="1">
      <alignment horizontal="center" vertical="center"/>
      <protection/>
    </xf>
    <xf numFmtId="2" fontId="1" fillId="0" borderId="9" xfId="0" applyNumberFormat="1" applyFont="1" applyBorder="1" applyAlignment="1" applyProtection="1">
      <alignment horizontal="center" vertical="center"/>
      <protection/>
    </xf>
    <xf numFmtId="2" fontId="1" fillId="0" borderId="8" xfId="0" applyNumberFormat="1" applyFont="1" applyBorder="1" applyAlignment="1" applyProtection="1">
      <alignment horizontal="center" vertical="center" wrapText="1"/>
      <protection/>
    </xf>
    <xf numFmtId="2" fontId="1" fillId="0" borderId="9" xfId="0" applyNumberFormat="1" applyFont="1" applyBorder="1" applyAlignment="1" applyProtection="1">
      <alignment horizontal="center" vertical="center" wrapText="1"/>
      <protection/>
    </xf>
    <xf numFmtId="43" fontId="1" fillId="0" borderId="8" xfId="0" applyNumberFormat="1" applyFont="1" applyBorder="1" applyAlignment="1" applyProtection="1">
      <alignment horizontal="center" vertical="center"/>
      <protection/>
    </xf>
    <xf numFmtId="43" fontId="1" fillId="0" borderId="9" xfId="0" applyNumberFormat="1" applyFont="1" applyBorder="1" applyAlignment="1" applyProtection="1">
      <alignment horizontal="center" vertical="center"/>
      <protection/>
    </xf>
    <xf numFmtId="2" fontId="1" fillId="0" borderId="8" xfId="0" applyNumberFormat="1" applyFont="1" applyFill="1" applyBorder="1" applyAlignment="1" applyProtection="1">
      <alignment horizontal="center" vertical="center" wrapText="1"/>
      <protection/>
    </xf>
    <xf numFmtId="2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zoomScaleSheetLayoutView="100" workbookViewId="0" topLeftCell="A10">
      <selection activeCell="W24" sqref="W24"/>
    </sheetView>
  </sheetViews>
  <sheetFormatPr defaultColWidth="11.421875" defaultRowHeight="12.75"/>
  <cols>
    <col min="1" max="1" width="3.57421875" style="1" customWidth="1"/>
    <col min="2" max="2" width="29.7109375" style="1" customWidth="1"/>
    <col min="3" max="20" width="3.57421875" style="1" customWidth="1"/>
    <col min="21" max="16384" width="11.421875" style="1" customWidth="1"/>
  </cols>
  <sheetData>
    <row r="1" spans="1:19" ht="32.25" customHeight="1">
      <c r="A1" s="19" t="s">
        <v>13</v>
      </c>
      <c r="B1" s="20"/>
      <c r="C1" s="16" t="s">
        <v>4</v>
      </c>
      <c r="D1" s="17" t="s">
        <v>14</v>
      </c>
      <c r="E1" s="17" t="s">
        <v>6</v>
      </c>
      <c r="F1" s="17" t="s">
        <v>7</v>
      </c>
      <c r="G1" s="18" t="s">
        <v>8</v>
      </c>
      <c r="H1" s="18" t="s">
        <v>9</v>
      </c>
      <c r="I1" s="17" t="s">
        <v>10</v>
      </c>
      <c r="J1" s="17" t="s">
        <v>11</v>
      </c>
      <c r="K1" s="17" t="s">
        <v>12</v>
      </c>
      <c r="L1" s="17" t="s">
        <v>15</v>
      </c>
      <c r="M1" s="17" t="s">
        <v>18</v>
      </c>
      <c r="N1" s="17" t="s">
        <v>16</v>
      </c>
      <c r="O1" s="17" t="s">
        <v>17</v>
      </c>
      <c r="P1" s="17" t="s">
        <v>19</v>
      </c>
      <c r="Q1" s="17" t="s">
        <v>20</v>
      </c>
      <c r="R1" s="18" t="s">
        <v>21</v>
      </c>
      <c r="S1" s="17" t="s">
        <v>24</v>
      </c>
    </row>
    <row r="2" spans="1:19" ht="16.5" customHeight="1">
      <c r="A2" s="21"/>
      <c r="B2" s="22"/>
      <c r="C2" s="16"/>
      <c r="D2" s="17"/>
      <c r="E2" s="17"/>
      <c r="F2" s="17"/>
      <c r="G2" s="18"/>
      <c r="H2" s="18"/>
      <c r="I2" s="17"/>
      <c r="J2" s="17"/>
      <c r="K2" s="17"/>
      <c r="L2" s="17"/>
      <c r="M2" s="17"/>
      <c r="N2" s="17"/>
      <c r="O2" s="17"/>
      <c r="P2" s="17"/>
      <c r="Q2" s="17"/>
      <c r="R2" s="18"/>
      <c r="S2" s="17"/>
    </row>
    <row r="3" spans="1:19" ht="16.5" customHeight="1">
      <c r="A3" s="21"/>
      <c r="B3" s="22"/>
      <c r="C3" s="16"/>
      <c r="D3" s="17"/>
      <c r="E3" s="17"/>
      <c r="F3" s="17"/>
      <c r="G3" s="18"/>
      <c r="H3" s="18"/>
      <c r="I3" s="17"/>
      <c r="J3" s="17"/>
      <c r="K3" s="17"/>
      <c r="L3" s="17"/>
      <c r="M3" s="17"/>
      <c r="N3" s="17"/>
      <c r="O3" s="17"/>
      <c r="P3" s="17"/>
      <c r="Q3" s="17"/>
      <c r="R3" s="18"/>
      <c r="S3" s="17"/>
    </row>
    <row r="4" spans="1:19" ht="12.75" customHeight="1">
      <c r="A4" s="21"/>
      <c r="B4" s="22"/>
      <c r="C4" s="16"/>
      <c r="D4" s="17"/>
      <c r="E4" s="17"/>
      <c r="F4" s="17"/>
      <c r="G4" s="18"/>
      <c r="H4" s="18"/>
      <c r="I4" s="17"/>
      <c r="J4" s="17"/>
      <c r="K4" s="17"/>
      <c r="L4" s="17"/>
      <c r="M4" s="17"/>
      <c r="N4" s="17"/>
      <c r="O4" s="17"/>
      <c r="P4" s="17"/>
      <c r="Q4" s="17"/>
      <c r="R4" s="18"/>
      <c r="S4" s="17"/>
    </row>
    <row r="5" spans="1:19" ht="16.5" customHeight="1">
      <c r="A5" s="21"/>
      <c r="B5" s="22"/>
      <c r="C5" s="16"/>
      <c r="D5" s="17"/>
      <c r="E5" s="17"/>
      <c r="F5" s="17"/>
      <c r="G5" s="18"/>
      <c r="H5" s="18"/>
      <c r="I5" s="17"/>
      <c r="J5" s="17"/>
      <c r="K5" s="17"/>
      <c r="L5" s="17"/>
      <c r="M5" s="17"/>
      <c r="N5" s="17"/>
      <c r="O5" s="17"/>
      <c r="P5" s="17"/>
      <c r="Q5" s="17"/>
      <c r="R5" s="18"/>
      <c r="S5" s="17"/>
    </row>
    <row r="6" spans="1:19" ht="16.5" customHeight="1">
      <c r="A6" s="21"/>
      <c r="B6" s="22"/>
      <c r="C6" s="16"/>
      <c r="D6" s="17"/>
      <c r="E6" s="17"/>
      <c r="F6" s="17"/>
      <c r="G6" s="18"/>
      <c r="H6" s="18"/>
      <c r="I6" s="17"/>
      <c r="J6" s="17"/>
      <c r="K6" s="17"/>
      <c r="L6" s="17"/>
      <c r="M6" s="17"/>
      <c r="N6" s="17"/>
      <c r="O6" s="17"/>
      <c r="P6" s="17"/>
      <c r="Q6" s="17"/>
      <c r="R6" s="18"/>
      <c r="S6" s="17"/>
    </row>
    <row r="7" spans="1:19" ht="16.5" customHeight="1">
      <c r="A7" s="21"/>
      <c r="B7" s="22"/>
      <c r="C7" s="16"/>
      <c r="D7" s="17"/>
      <c r="E7" s="17"/>
      <c r="F7" s="17"/>
      <c r="G7" s="18"/>
      <c r="H7" s="18"/>
      <c r="I7" s="17"/>
      <c r="J7" s="17"/>
      <c r="K7" s="17"/>
      <c r="L7" s="17"/>
      <c r="M7" s="17"/>
      <c r="N7" s="17"/>
      <c r="O7" s="17"/>
      <c r="P7" s="17"/>
      <c r="Q7" s="17"/>
      <c r="R7" s="18"/>
      <c r="S7" s="17"/>
    </row>
    <row r="8" spans="1:19" ht="16.5" customHeight="1">
      <c r="A8" s="21"/>
      <c r="B8" s="22"/>
      <c r="C8" s="16"/>
      <c r="D8" s="17"/>
      <c r="E8" s="17"/>
      <c r="F8" s="17"/>
      <c r="G8" s="18"/>
      <c r="H8" s="18"/>
      <c r="I8" s="17"/>
      <c r="J8" s="17"/>
      <c r="K8" s="17"/>
      <c r="L8" s="17"/>
      <c r="M8" s="17"/>
      <c r="N8" s="17"/>
      <c r="O8" s="17"/>
      <c r="P8" s="17"/>
      <c r="Q8" s="17"/>
      <c r="R8" s="18"/>
      <c r="S8" s="17"/>
    </row>
    <row r="9" spans="1:19" ht="16.5" customHeight="1">
      <c r="A9" s="21"/>
      <c r="B9" s="22"/>
      <c r="C9" s="16"/>
      <c r="D9" s="17"/>
      <c r="E9" s="17"/>
      <c r="F9" s="17"/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8"/>
      <c r="S9" s="17"/>
    </row>
    <row r="10" spans="1:19" ht="16.5" customHeight="1">
      <c r="A10" s="21"/>
      <c r="B10" s="22"/>
      <c r="C10" s="16"/>
      <c r="D10" s="17"/>
      <c r="E10" s="17"/>
      <c r="F10" s="17"/>
      <c r="G10" s="18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7"/>
    </row>
    <row r="11" spans="1:19" ht="16.5" customHeight="1">
      <c r="A11" s="21"/>
      <c r="B11" s="22"/>
      <c r="C11" s="16"/>
      <c r="D11" s="17"/>
      <c r="E11" s="17"/>
      <c r="F11" s="17"/>
      <c r="G11" s="18"/>
      <c r="H11" s="18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7"/>
    </row>
    <row r="12" spans="1:19" ht="16.5" customHeight="1">
      <c r="A12" s="21"/>
      <c r="B12" s="22"/>
      <c r="C12" s="16"/>
      <c r="D12" s="17"/>
      <c r="E12" s="17"/>
      <c r="F12" s="17"/>
      <c r="G12" s="18"/>
      <c r="H12" s="18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7"/>
    </row>
    <row r="13" spans="1:19" ht="16.5" customHeight="1">
      <c r="A13" s="21"/>
      <c r="B13" s="22"/>
      <c r="C13" s="16"/>
      <c r="D13" s="17"/>
      <c r="E13" s="17"/>
      <c r="F13" s="17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7"/>
    </row>
    <row r="14" spans="1:19" ht="16.5" customHeight="1">
      <c r="A14" s="23"/>
      <c r="B14" s="24"/>
      <c r="C14" s="16"/>
      <c r="D14" s="17"/>
      <c r="E14" s="17"/>
      <c r="F14" s="17"/>
      <c r="G14" s="18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17"/>
    </row>
    <row r="15" spans="1:19" s="2" customFormat="1" ht="61.5" customHeight="1">
      <c r="A15" s="29" t="s">
        <v>28</v>
      </c>
      <c r="B15" s="30"/>
      <c r="C15" s="4"/>
      <c r="D15" s="5"/>
      <c r="E15" s="5">
        <v>200</v>
      </c>
      <c r="F15" s="5"/>
      <c r="G15" s="5">
        <v>192</v>
      </c>
      <c r="H15" s="5">
        <v>24</v>
      </c>
      <c r="I15" s="5"/>
      <c r="J15" s="5"/>
      <c r="K15" s="5"/>
      <c r="L15" s="5"/>
      <c r="M15" s="5">
        <v>252</v>
      </c>
      <c r="N15" s="5">
        <v>1</v>
      </c>
      <c r="O15" s="5">
        <v>180</v>
      </c>
      <c r="P15" s="5"/>
      <c r="Q15" s="5"/>
      <c r="R15" s="5">
        <v>252</v>
      </c>
      <c r="S15" s="5"/>
    </row>
    <row r="16" spans="1:19" s="3" customFormat="1" ht="56.25" customHeight="1">
      <c r="A16" s="27" t="s">
        <v>5</v>
      </c>
      <c r="B16" s="28"/>
      <c r="C16" s="6"/>
      <c r="D16" s="7">
        <v>220</v>
      </c>
      <c r="E16" s="7"/>
      <c r="F16" s="7">
        <v>230</v>
      </c>
      <c r="G16" s="7"/>
      <c r="H16" s="7"/>
      <c r="I16" s="7">
        <v>244</v>
      </c>
      <c r="J16" s="7">
        <v>262</v>
      </c>
      <c r="K16" s="7">
        <v>280</v>
      </c>
      <c r="L16" s="7">
        <v>358</v>
      </c>
      <c r="M16" s="7"/>
      <c r="N16" s="7">
        <v>409</v>
      </c>
      <c r="O16" s="7"/>
      <c r="P16" s="7">
        <v>438</v>
      </c>
      <c r="Q16" s="7">
        <v>452</v>
      </c>
      <c r="R16" s="7"/>
      <c r="S16" s="7">
        <v>470</v>
      </c>
    </row>
    <row r="17" spans="1:19" s="3" customFormat="1" ht="47.25" customHeight="1">
      <c r="A17" s="25" t="s">
        <v>0</v>
      </c>
      <c r="B17" s="26"/>
      <c r="C17" s="8"/>
      <c r="D17" s="7">
        <v>41.5</v>
      </c>
      <c r="E17" s="7">
        <v>126.8</v>
      </c>
      <c r="F17" s="7">
        <v>74.4</v>
      </c>
      <c r="G17" s="7">
        <v>0</v>
      </c>
      <c r="H17" s="7">
        <v>6.5</v>
      </c>
      <c r="I17" s="7">
        <v>115.1</v>
      </c>
      <c r="J17" s="7">
        <v>67.1</v>
      </c>
      <c r="K17" s="7">
        <v>64.9</v>
      </c>
      <c r="L17" s="7">
        <v>123.2</v>
      </c>
      <c r="M17" s="7">
        <v>0</v>
      </c>
      <c r="N17" s="7">
        <v>128.9</v>
      </c>
      <c r="O17" s="7">
        <v>38.1</v>
      </c>
      <c r="P17" s="7">
        <v>93.4</v>
      </c>
      <c r="Q17" s="7">
        <v>131.7</v>
      </c>
      <c r="R17" s="7">
        <v>0</v>
      </c>
      <c r="S17" s="7">
        <v>107.3</v>
      </c>
    </row>
    <row r="18" spans="1:19" s="3" customFormat="1" ht="51" customHeight="1">
      <c r="A18" s="27" t="s">
        <v>1</v>
      </c>
      <c r="B18" s="28"/>
      <c r="C18" s="7">
        <v>3818.47</v>
      </c>
      <c r="D18" s="7">
        <f aca="true" t="shared" si="0" ref="D18:S18">SUM(D17+C18)</f>
        <v>3859.97</v>
      </c>
      <c r="E18" s="7">
        <f t="shared" si="0"/>
        <v>3986.77</v>
      </c>
      <c r="F18" s="7">
        <f t="shared" si="0"/>
        <v>4061.17</v>
      </c>
      <c r="G18" s="7">
        <f t="shared" si="0"/>
        <v>4061.17</v>
      </c>
      <c r="H18" s="7">
        <f t="shared" si="0"/>
        <v>4067.67</v>
      </c>
      <c r="I18" s="7">
        <f t="shared" si="0"/>
        <v>4182.77</v>
      </c>
      <c r="J18" s="7">
        <f t="shared" si="0"/>
        <v>4249.870000000001</v>
      </c>
      <c r="K18" s="7">
        <f t="shared" si="0"/>
        <v>4314.77</v>
      </c>
      <c r="L18" s="7">
        <f t="shared" si="0"/>
        <v>4437.97</v>
      </c>
      <c r="M18" s="7">
        <f t="shared" si="0"/>
        <v>4437.97</v>
      </c>
      <c r="N18" s="7">
        <f t="shared" si="0"/>
        <v>4566.87</v>
      </c>
      <c r="O18" s="7">
        <f t="shared" si="0"/>
        <v>4604.97</v>
      </c>
      <c r="P18" s="7">
        <f t="shared" si="0"/>
        <v>4698.37</v>
      </c>
      <c r="Q18" s="7">
        <f t="shared" si="0"/>
        <v>4830.07</v>
      </c>
      <c r="R18" s="7">
        <f t="shared" si="0"/>
        <v>4830.07</v>
      </c>
      <c r="S18" s="7">
        <f t="shared" si="0"/>
        <v>4937.37</v>
      </c>
    </row>
    <row r="19" spans="1:19" s="3" customFormat="1" ht="51" customHeight="1">
      <c r="A19" s="27" t="s">
        <v>3</v>
      </c>
      <c r="B19" s="28"/>
      <c r="C19" s="7"/>
      <c r="D19" s="7">
        <v>4</v>
      </c>
      <c r="E19" s="7"/>
      <c r="F19" s="7">
        <v>4</v>
      </c>
      <c r="G19" s="7"/>
      <c r="H19" s="7"/>
      <c r="I19" s="7">
        <v>5</v>
      </c>
      <c r="J19" s="7">
        <v>2</v>
      </c>
      <c r="K19" s="7">
        <v>3</v>
      </c>
      <c r="L19" s="7">
        <v>14</v>
      </c>
      <c r="M19" s="7"/>
      <c r="N19" s="7">
        <v>5</v>
      </c>
      <c r="O19" s="7"/>
      <c r="P19" s="7">
        <v>1</v>
      </c>
      <c r="Q19" s="7">
        <v>5</v>
      </c>
      <c r="R19" s="7"/>
      <c r="S19" s="7">
        <v>3.38</v>
      </c>
    </row>
    <row r="20" spans="1:19" s="3" customFormat="1" ht="47.25" customHeight="1">
      <c r="A20" s="31" t="s">
        <v>27</v>
      </c>
      <c r="B20" s="32"/>
      <c r="C20" s="9">
        <v>201.65</v>
      </c>
      <c r="D20" s="7">
        <f aca="true" t="shared" si="1" ref="D20:S20">SUM(C20)+(D19)+(D17)-(D15)</f>
        <v>247.15</v>
      </c>
      <c r="E20" s="7">
        <f t="shared" si="1"/>
        <v>173.95</v>
      </c>
      <c r="F20" s="7">
        <f t="shared" si="1"/>
        <v>252.35</v>
      </c>
      <c r="G20" s="7">
        <f t="shared" si="1"/>
        <v>60.349999999999994</v>
      </c>
      <c r="H20" s="7">
        <f t="shared" si="1"/>
        <v>42.849999999999994</v>
      </c>
      <c r="I20" s="7">
        <f t="shared" si="1"/>
        <v>162.95</v>
      </c>
      <c r="J20" s="7">
        <f t="shared" si="1"/>
        <v>232.04999999999998</v>
      </c>
      <c r="K20" s="7">
        <f t="shared" si="1"/>
        <v>299.95</v>
      </c>
      <c r="L20" s="7">
        <f t="shared" si="1"/>
        <v>437.15</v>
      </c>
      <c r="M20" s="7">
        <f t="shared" si="1"/>
        <v>185.14999999999998</v>
      </c>
      <c r="N20" s="7">
        <f t="shared" si="1"/>
        <v>318.04999999999995</v>
      </c>
      <c r="O20" s="7">
        <f t="shared" si="1"/>
        <v>176.14999999999998</v>
      </c>
      <c r="P20" s="7">
        <f t="shared" si="1"/>
        <v>270.54999999999995</v>
      </c>
      <c r="Q20" s="7">
        <f t="shared" si="1"/>
        <v>407.24999999999994</v>
      </c>
      <c r="R20" s="7">
        <f t="shared" si="1"/>
        <v>155.24999999999994</v>
      </c>
      <c r="S20" s="7">
        <f t="shared" si="1"/>
        <v>265.92999999999995</v>
      </c>
    </row>
    <row r="21" spans="1:19" s="3" customFormat="1" ht="63" customHeight="1">
      <c r="A21" s="31" t="s">
        <v>2</v>
      </c>
      <c r="B21" s="32"/>
      <c r="C21" s="9">
        <v>11993.14</v>
      </c>
      <c r="D21" s="7">
        <f aca="true" t="shared" si="2" ref="D21:S21">SUM(C21)+(D16)+(D15)</f>
        <v>12213.14</v>
      </c>
      <c r="E21" s="7">
        <f t="shared" si="2"/>
        <v>12413.14</v>
      </c>
      <c r="F21" s="7">
        <f t="shared" si="2"/>
        <v>12643.14</v>
      </c>
      <c r="G21" s="7">
        <f t="shared" si="2"/>
        <v>12835.14</v>
      </c>
      <c r="H21" s="7">
        <f t="shared" si="2"/>
        <v>12859.14</v>
      </c>
      <c r="I21" s="7">
        <f t="shared" si="2"/>
        <v>13103.14</v>
      </c>
      <c r="J21" s="7">
        <f t="shared" si="2"/>
        <v>13365.14</v>
      </c>
      <c r="K21" s="7">
        <f t="shared" si="2"/>
        <v>13645.14</v>
      </c>
      <c r="L21" s="7">
        <f t="shared" si="2"/>
        <v>14003.14</v>
      </c>
      <c r="M21" s="7">
        <f t="shared" si="2"/>
        <v>14255.14</v>
      </c>
      <c r="N21" s="7">
        <f t="shared" si="2"/>
        <v>14665.14</v>
      </c>
      <c r="O21" s="7">
        <f t="shared" si="2"/>
        <v>14845.14</v>
      </c>
      <c r="P21" s="7">
        <f t="shared" si="2"/>
        <v>15283.14</v>
      </c>
      <c r="Q21" s="7">
        <f t="shared" si="2"/>
        <v>15735.14</v>
      </c>
      <c r="R21" s="7">
        <f t="shared" si="2"/>
        <v>15987.14</v>
      </c>
      <c r="S21" s="7">
        <f t="shared" si="2"/>
        <v>16457.14</v>
      </c>
    </row>
    <row r="22" spans="1:20" ht="33.75" customHeight="1">
      <c r="A22" s="15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0">
        <v>92</v>
      </c>
      <c r="R22" s="10">
        <v>92</v>
      </c>
      <c r="S22" s="10">
        <v>94</v>
      </c>
      <c r="T22" s="10">
        <v>90</v>
      </c>
    </row>
    <row r="23" spans="1:20" ht="35.25" customHeight="1">
      <c r="A23" s="15" t="s">
        <v>23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1">
        <f>SUM(Q20)/Q22</f>
        <v>4.426630434782608</v>
      </c>
      <c r="R23" s="11">
        <f>SUM(R20)/R22</f>
        <v>1.6874999999999993</v>
      </c>
      <c r="S23" s="11">
        <f>SUM(S20)/S22</f>
        <v>2.829042553191489</v>
      </c>
      <c r="T23" s="10">
        <f>SUM(S25/T22)</f>
        <v>2.8289999999999997</v>
      </c>
    </row>
    <row r="24" spans="1:19" ht="39" customHeight="1">
      <c r="A24" s="15" t="s">
        <v>25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2"/>
      <c r="R24" s="12"/>
      <c r="S24" s="11">
        <v>11.32</v>
      </c>
    </row>
    <row r="25" spans="1:256" ht="45" customHeight="1">
      <c r="A25" s="15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2"/>
      <c r="R25" s="12"/>
      <c r="S25" s="11">
        <f>SUM(S20-S24)</f>
        <v>254.60999999999996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3"/>
      <c r="AK25" s="13"/>
      <c r="AL25" s="13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3"/>
      <c r="BD25" s="13"/>
      <c r="BE25" s="13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3"/>
      <c r="BW25" s="13"/>
      <c r="BX25" s="13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3"/>
      <c r="CP25" s="13"/>
      <c r="CQ25" s="13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3"/>
      <c r="DI25" s="13"/>
      <c r="DJ25" s="13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3"/>
      <c r="EB25" s="13"/>
      <c r="EC25" s="13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3"/>
      <c r="EU25" s="13"/>
      <c r="EV25" s="13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3"/>
      <c r="FN25" s="13"/>
      <c r="FO25" s="13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3"/>
      <c r="GG25" s="13"/>
      <c r="GH25" s="13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3"/>
      <c r="GZ25" s="13"/>
      <c r="HA25" s="13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3"/>
      <c r="HS25" s="13"/>
      <c r="HT25" s="13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3"/>
      <c r="IL25" s="13"/>
      <c r="IM25" s="13"/>
      <c r="IN25" s="14"/>
      <c r="IO25" s="14"/>
      <c r="IP25" s="14"/>
      <c r="IQ25" s="14"/>
      <c r="IR25" s="14"/>
      <c r="IS25" s="14"/>
      <c r="IT25" s="14"/>
      <c r="IU25" s="14"/>
      <c r="IV25" s="14"/>
    </row>
    <row r="26" ht="12.75"/>
  </sheetData>
  <mergeCells count="59">
    <mergeCell ref="A18:B18"/>
    <mergeCell ref="A23:B23"/>
    <mergeCell ref="A21:B21"/>
    <mergeCell ref="A20:B20"/>
    <mergeCell ref="A19:B19"/>
    <mergeCell ref="G1:G14"/>
    <mergeCell ref="H1:H14"/>
    <mergeCell ref="I1:I14"/>
    <mergeCell ref="A17:B17"/>
    <mergeCell ref="A16:B16"/>
    <mergeCell ref="A15:B15"/>
    <mergeCell ref="R1:R14"/>
    <mergeCell ref="S1:S14"/>
    <mergeCell ref="A24:B24"/>
    <mergeCell ref="C24:P24"/>
    <mergeCell ref="C22:P22"/>
    <mergeCell ref="A22:B22"/>
    <mergeCell ref="C23:P23"/>
    <mergeCell ref="A1:B14"/>
    <mergeCell ref="N1:N14"/>
    <mergeCell ref="O1:O14"/>
    <mergeCell ref="Q1:Q14"/>
    <mergeCell ref="J1:J14"/>
    <mergeCell ref="K1:K14"/>
    <mergeCell ref="L1:L14"/>
    <mergeCell ref="M1:M14"/>
    <mergeCell ref="P1:P14"/>
    <mergeCell ref="C1:C14"/>
    <mergeCell ref="D1:D14"/>
    <mergeCell ref="E1:E14"/>
    <mergeCell ref="F1:F14"/>
    <mergeCell ref="A25:B25"/>
    <mergeCell ref="C25:P25"/>
    <mergeCell ref="T25:U25"/>
    <mergeCell ref="V25:AI25"/>
    <mergeCell ref="AM25:AN25"/>
    <mergeCell ref="AO25:BB25"/>
    <mergeCell ref="BF25:BG25"/>
    <mergeCell ref="BH25:BU25"/>
    <mergeCell ref="BY25:BZ25"/>
    <mergeCell ref="CA25:CN25"/>
    <mergeCell ref="CR25:CS25"/>
    <mergeCell ref="CT25:DG25"/>
    <mergeCell ref="DK25:DL25"/>
    <mergeCell ref="DM25:DZ25"/>
    <mergeCell ref="ED25:EE25"/>
    <mergeCell ref="EF25:ES25"/>
    <mergeCell ref="EW25:EX25"/>
    <mergeCell ref="EY25:FL25"/>
    <mergeCell ref="FP25:FQ25"/>
    <mergeCell ref="FR25:GE25"/>
    <mergeCell ref="GI25:GJ25"/>
    <mergeCell ref="GK25:GX25"/>
    <mergeCell ref="HB25:HC25"/>
    <mergeCell ref="HD25:HQ25"/>
    <mergeCell ref="HU25:HV25"/>
    <mergeCell ref="HW25:IJ25"/>
    <mergeCell ref="IN25:IO25"/>
    <mergeCell ref="IP25:IV25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GERARDL555</cp:lastModifiedBy>
  <cp:lastPrinted>2008-01-18T00:47:21Z</cp:lastPrinted>
  <dcterms:created xsi:type="dcterms:W3CDTF">2008-01-17T21:53:19Z</dcterms:created>
  <dcterms:modified xsi:type="dcterms:W3CDTF">2010-01-05T15:32:19Z</dcterms:modified>
  <cp:category/>
  <cp:version/>
  <cp:contentType/>
  <cp:contentStatus/>
</cp:coreProperties>
</file>